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nunnelee\Desktop\"/>
    </mc:Choice>
  </mc:AlternateContent>
  <xr:revisionPtr revIDLastSave="0" documentId="13_ncr:1_{2CDF3208-9849-4308-8EF0-A5D9CEEADB43}" xr6:coauthVersionLast="47" xr6:coauthVersionMax="47" xr10:uidLastSave="{00000000-0000-0000-0000-000000000000}"/>
  <workbookProtection workbookAlgorithmName="SHA-512" workbookHashValue="U3gsHmTooFLO7WheL39fo1HQzKE18tpifTkA5MgpjxEW2k0sck8wWgxv6Xgb3qv9W5/OlR/97oXYoU9v+tKyoA==" workbookSaltValue="u0a3KtPPlJn+SoLYldHLyA==" workbookSpinCount="100000" lockStructure="1"/>
  <bookViews>
    <workbookView xWindow="-120" yWindow="-120" windowWidth="29040" windowHeight="15720" xr2:uid="{AEA4AE8E-564F-4484-B755-CB53075A0833}"/>
  </bookViews>
  <sheets>
    <sheet name="Sheet1" sheetId="1" r:id="rId1"/>
    <sheet name="Sheet2" sheetId="2" r:id="rId2"/>
  </sheets>
  <definedNames>
    <definedName name="_xlnm.Print_Area" localSheetId="0">Sheet1!$A$1:$P$111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7" i="1" l="1" a="1"/>
  <c r="P17" i="1" s="1"/>
  <c r="P28" i="1" a="1"/>
  <c r="P28" i="1" s="1"/>
  <c r="G27" i="1"/>
  <c r="G25" i="1"/>
  <c r="P39" i="1" l="1"/>
  <c r="P34" i="1" l="1"/>
  <c r="P31" i="1" l="1"/>
  <c r="P3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<sst xmlns="http://schemas.openxmlformats.org/spreadsheetml/2006/main" count="151" uniqueCount="136">
  <si>
    <t xml:space="preserve">NAME: </t>
  </si>
  <si>
    <t>DEPARTMENT:</t>
  </si>
  <si>
    <t>SCHOOL:</t>
  </si>
  <si>
    <t>DEGREES/EXPERIENCE</t>
  </si>
  <si>
    <t>SALARY CALCULATION</t>
  </si>
  <si>
    <t>1.</t>
  </si>
  <si>
    <t>DEGREE STATUS</t>
  </si>
  <si>
    <t xml:space="preserve">CALCULATION FOR DEGREE: </t>
  </si>
  <si>
    <t>a.</t>
  </si>
  <si>
    <t>Highest Earned Degree?</t>
  </si>
  <si>
    <t>Less than Master’s……………………………</t>
  </si>
  <si>
    <t>b.</t>
  </si>
  <si>
    <t xml:space="preserve"> If answer to (a.) is Master’s, then number</t>
  </si>
  <si>
    <t>Master’s  ………………………………………</t>
  </si>
  <si>
    <t>of hours above the Master’s in the teaching</t>
  </si>
  <si>
    <t>Master’s + 15 hrs* ……………………………</t>
  </si>
  <si>
    <t>field, relevant field, or on an approved Doctoral</t>
  </si>
  <si>
    <t>Master’s + 30 hrs* ……………………………</t>
  </si>
  <si>
    <t>program?</t>
  </si>
  <si>
    <t>Master’s + 55 hrs* ……………………………</t>
  </si>
  <si>
    <t>MFA (Terminal)  ………………………………</t>
  </si>
  <si>
    <t xml:space="preserve">2. </t>
  </si>
  <si>
    <t>ACADEMIC RANK?</t>
  </si>
  <si>
    <t>Doctorate ………………………………………</t>
  </si>
  <si>
    <t>Tenured (1)</t>
  </si>
  <si>
    <t>A.</t>
  </si>
  <si>
    <t>On Tenure Track (2)</t>
  </si>
  <si>
    <r>
      <t>*Toward Doctorate</t>
    </r>
    <r>
      <rPr>
        <i/>
        <sz val="10"/>
        <color theme="1"/>
        <rFont val="Times New Roman"/>
        <family val="1"/>
      </rPr>
      <t xml:space="preserve"> (See Note 2)</t>
    </r>
  </si>
  <si>
    <t>c.</t>
  </si>
  <si>
    <t>Not On Tenure Track (3)</t>
  </si>
  <si>
    <t xml:space="preserve">CALCULATION FOR RANK: </t>
  </si>
  <si>
    <t xml:space="preserve">3. </t>
  </si>
  <si>
    <r>
      <t>EXPERIENCE (</t>
    </r>
    <r>
      <rPr>
        <i/>
        <sz val="11"/>
        <color theme="1"/>
        <rFont val="Times New Roman"/>
        <family val="1"/>
      </rPr>
      <t>SEE NOTE 1)</t>
    </r>
  </si>
  <si>
    <t>Instructor ………………………………………</t>
  </si>
  <si>
    <t>Total Yrs. At SE in a full-time professional</t>
  </si>
  <si>
    <t>Assistant Professor</t>
  </si>
  <si>
    <t>capacity?</t>
  </si>
  <si>
    <t xml:space="preserve"> with Master’s……………………………</t>
  </si>
  <si>
    <t xml:space="preserve">Yrs. at other colleges or univ.? </t>
  </si>
  <si>
    <t xml:space="preserve">/ 2 (maximum 5 yrs.) </t>
  </si>
  <si>
    <t>with Doctorate……………………………</t>
  </si>
  <si>
    <t>Yrs. common school experience?</t>
  </si>
  <si>
    <t>Associate Professor   …………………………</t>
  </si>
  <si>
    <t xml:space="preserve">/ 2 (maximum 3 yrs.) </t>
  </si>
  <si>
    <t>Professor  ………………………………………</t>
  </si>
  <si>
    <t>d.</t>
  </si>
  <si>
    <t>Yrs. allowable service?</t>
  </si>
  <si>
    <t>B.</t>
  </si>
  <si>
    <t>(a + b + c)</t>
  </si>
  <si>
    <t>CALCULATION FOR EXPERIENCE:</t>
  </si>
  <si>
    <t>4.</t>
  </si>
  <si>
    <t>MISCELLANEOUS</t>
  </si>
  <si>
    <t xml:space="preserve">$546.00 X (# of allowable yrs) (See Note 1) </t>
  </si>
  <si>
    <t>C.</t>
  </si>
  <si>
    <t>Department Chair?</t>
  </si>
  <si>
    <t>No</t>
  </si>
  <si>
    <t xml:space="preserve">CPA? </t>
  </si>
  <si>
    <t>ADD FOR DEPARTMENT CHAIR:</t>
  </si>
  <si>
    <t xml:space="preserve">Add-on? </t>
  </si>
  <si>
    <t>($4,000) or ADD FOR DEAN</t>
  </si>
  <si>
    <t>D.</t>
  </si>
  <si>
    <t>If yes, attach detailed justification (requires</t>
  </si>
  <si>
    <t>($8,000) plus 13% of bas salary.</t>
  </si>
  <si>
    <t>President’s approval)</t>
  </si>
  <si>
    <t xml:space="preserve">ADD-ON: </t>
  </si>
  <si>
    <t>E.</t>
  </si>
  <si>
    <t xml:space="preserve">NOTE 1: Explanation: The number of allowable years are </t>
  </si>
  <si>
    <t>Previous Salary Adjustment Percentage</t>
  </si>
  <si>
    <t xml:space="preserve">computed as follows: </t>
  </si>
  <si>
    <t xml:space="preserve">TOTAL SALARY (A+B+C+D+E) </t>
  </si>
  <si>
    <t>10 month faculty</t>
  </si>
  <si>
    <t>$</t>
  </si>
  <si>
    <t xml:space="preserve">a. </t>
  </si>
  <si>
    <t>Total number of years at SOSU in a full-time professional</t>
  </si>
  <si>
    <t>12 month faculty?</t>
  </si>
  <si>
    <t>capacity.</t>
  </si>
  <si>
    <t xml:space="preserve">b. </t>
  </si>
  <si>
    <t>One-half of the total number of years of full-time teaching</t>
  </si>
  <si>
    <t>NOTE 2: Hours “toward Doctorate” means graduate hours in the</t>
  </si>
  <si>
    <t>experience at other colleges/universities up to five (5)</t>
  </si>
  <si>
    <t>teaching field, relevant fields, or on an approved doctoral</t>
  </si>
  <si>
    <t>years.</t>
  </si>
  <si>
    <t>program. These hours will be certified by the Department Chair</t>
  </si>
  <si>
    <t xml:space="preserve">c. </t>
  </si>
  <si>
    <t xml:space="preserve">and the Vice President of Academic Affairs. </t>
  </si>
  <si>
    <t>experience at the elementary or secondary level up to three</t>
  </si>
  <si>
    <t>Notes:</t>
  </si>
  <si>
    <t>(3) years</t>
  </si>
  <si>
    <t>Number of allowable yrs = a + b + c. This sum is not to exceed</t>
  </si>
  <si>
    <t>the # of yrs allowed at each of the following academic ranks:</t>
  </si>
  <si>
    <t>Instructor ………………………………11 years</t>
  </si>
  <si>
    <t>Assistant Professor…………………….14 years*</t>
  </si>
  <si>
    <t>Associate Professor …………………....19 years*</t>
  </si>
  <si>
    <t>Professor  ………………………………31 years*</t>
  </si>
  <si>
    <t>*Includes years at lower ranks.</t>
  </si>
  <si>
    <t>Department Chair:</t>
  </si>
  <si>
    <t xml:space="preserve">Date: </t>
  </si>
  <si>
    <t xml:space="preserve">Vice President for Academic Affairs: </t>
  </si>
  <si>
    <t>GUIDE FOR APPLICATION OF THE SALARY CARD</t>
  </si>
  <si>
    <t>Upper-level undergraduate and graduate hours taken at SE after the Master's degree will not be</t>
  </si>
  <si>
    <t>counted as work toward the Doctorate unless the Doctoral Granting Institution documents in writing</t>
  </si>
  <si>
    <t>(letter, degree plan) that these hours will count on a specific degree program</t>
  </si>
  <si>
    <t>After a Master's degree has been completed, post master's graduate hours taken at SE in School</t>
  </si>
  <si>
    <t>Administration may be counted as hours toward a doctorate when these hours are directly related to the</t>
  </si>
  <si>
    <t>teaching assignment.</t>
  </si>
  <si>
    <t>A terminal MFA degree will be counted at the level of Doctorate.</t>
  </si>
  <si>
    <t xml:space="preserve">4. </t>
  </si>
  <si>
    <t>A Master's degree with a CPA will be counted at the level of "Master's + 30" hours toward the Doctorate.</t>
  </si>
  <si>
    <t xml:space="preserve">5. </t>
  </si>
  <si>
    <t>Two Master's degrees will be counted at the level of "Masters + 15" hours toward the Doctorate when</t>
  </si>
  <si>
    <t>both degrees are relevant to the teaching assignment.</t>
  </si>
  <si>
    <t xml:space="preserve">6. </t>
  </si>
  <si>
    <t>Part-time SE faculty who have taught 3/4 time or more during a semester will receive credit toward</t>
  </si>
  <si>
    <t>years of college teaching experience should they become full-time faculty.</t>
  </si>
  <si>
    <t xml:space="preserve">7. </t>
  </si>
  <si>
    <r>
      <t xml:space="preserve">Individuals with </t>
    </r>
    <r>
      <rPr>
        <b/>
        <u/>
        <sz val="10"/>
        <color theme="1"/>
        <rFont val="Times New Roman"/>
        <family val="1"/>
      </rPr>
      <t>prior</t>
    </r>
    <r>
      <rPr>
        <sz val="10"/>
        <color theme="1"/>
        <rFont val="Times New Roman"/>
        <family val="1"/>
      </rPr>
      <t xml:space="preserve"> employment at SE in a non-teaching professional capacity will receive</t>
    </r>
  </si>
  <si>
    <t>consideration toward years of college teaching experience. Typically, such employment has been coded in</t>
  </si>
  <si>
    <t>one of the following HEGIS categories:</t>
  </si>
  <si>
    <t>01--Executive Officers</t>
  </si>
  <si>
    <t>02--Directors of Units</t>
  </si>
  <si>
    <t>03--Administrators within Units</t>
  </si>
  <si>
    <t>06--Specialist Support (ex: Counselor, Librarian)</t>
  </si>
  <si>
    <t xml:space="preserve">8. </t>
  </si>
  <si>
    <t>A paid sabbatical from SE counts toward SE teaching experience. Leave without pay does not count</t>
  </si>
  <si>
    <t>toward experience.</t>
  </si>
  <si>
    <t xml:space="preserve">9. </t>
  </si>
  <si>
    <t>College-level teaching or administrative experience at other institutions will count only when it is</t>
  </si>
  <si>
    <t>documented to be a full-time faculty appointment. Post-doctoral experience at other institutions will count</t>
  </si>
  <si>
    <t>when it is documented to be a full-time appointment.</t>
  </si>
  <si>
    <t>10.</t>
  </si>
  <si>
    <t>Elementary or secondary teaching experience will count only when it is documented to be a full-time</t>
  </si>
  <si>
    <t>appointment.</t>
  </si>
  <si>
    <t xml:space="preserve">11. </t>
  </si>
  <si>
    <t>On the Salary Schedule, Under "3. EXPERIENCE," parts a, b, and c will be computed using</t>
  </si>
  <si>
    <t>increments of one-half (.5).</t>
  </si>
  <si>
    <t>SALARY CALCULATION FORM 2026-2027
Full-Time Faculty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</si>
</sst>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2" fillId="0" borderId="0" xfId="0" applyFont="1"/>
    <xf numFmtId="49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1" xfId="0" applyFont="1" applyFill="1" applyBorder="1"/>
    <xf numFmtId="49" fontId="4" fillId="2" borderId="0" xfId="0" applyNumberFormat="1" applyFont="1" applyFill="1"/>
    <xf numFmtId="0" fontId="4" fillId="0" borderId="0" xfId="0" applyFont="1"/>
    <xf numFmtId="6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5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horizontal="center"/>
    </xf>
    <xf numFmtId="0" fontId="4" fillId="3" borderId="1" xfId="0" applyFont="1" applyFill="1" applyBorder="1" applyProtection="1">
      <protection locked="0"/>
    </xf>
    <xf numFmtId="0" fontId="4" fillId="3" borderId="2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43" fontId="4" fillId="2" borderId="3" xfId="0" applyNumberFormat="1" applyFont="1" applyFill="1" applyBorder="1"/>
    <xf numFmtId="43" fontId="4" fillId="2" borderId="1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6" fillId="2" borderId="1" xfId="0" applyFont="1" applyFill="1" applyBorder="1"/>
    <xf numFmtId="44" fontId="4" fillId="3" borderId="1" xfId="1" applyFont="1" applyFill="1" applyBorder="1" applyProtection="1">
      <protection locked="0"/>
    </xf>
    <xf numFmtId="44" fontId="4" fillId="2" borderId="1" xfId="1" applyFont="1" applyFill="1" applyBorder="1"/>
    <xf numFmtId="44" fontId="4" fillId="2" borderId="1" xfId="1" applyFont="1" applyFill="1" applyBorder="1" applyProtection="1"/>
    <xf numFmtId="0" fontId="6" fillId="2" borderId="3" xfId="0" applyFont="1" applyFill="1" applyBorder="1"/>
    <xf numFmtId="0" fontId="5" fillId="3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9" fontId="4" fillId="3" borderId="1" xfId="2" applyFont="1" applyFill="1" applyBorder="1" applyProtection="1">
      <protection locked="0"/>
    </xf>
    <xf numFmtId="4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2" fillId="2" borderId="7" xfId="0" applyFont="1" applyFill="1" applyBorder="1" applyAlignment="1" applyProtection="1">
      <alignment horizontal="center" vertical="top"/>
      <protection locked="0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2" fillId="2" borderId="10" xfId="0" applyFont="1" applyFill="1" applyBorder="1" applyAlignment="1" applyProtection="1">
      <alignment horizontal="center" vertical="top"/>
      <protection locked="0"/>
    </xf>
    <xf numFmtId="0" fontId="2" fillId="2" borderId="1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2" xfId="0" applyFont="1" applyFill="1" applyBorder="1" applyAlignment="1" applyProtection="1">
      <alignment horizontal="center" vertical="top"/>
      <protection locked="0"/>
    </xf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4217-E87D-4789-B786-29718314090D}">
  <sheetPr>
    <pageSetUpPr fitToPage="1"/>
  </sheetPr>
  <dimension ref="A1:Q107"/>
  <sheetViews>
    <sheetView tabSelected="1" zoomScale="115" zoomScaleNormal="115" workbookViewId="0">
      <selection activeCell="R42" sqref="R42"/>
    </sheetView>
  </sheetViews>
  <sheetFormatPr defaultColWidth="9.140625" defaultRowHeight="15" x14ac:dyDescent="0.25"/>
  <cols>
    <col min="1" max="1" width="2.140625" style="1" customWidth="1"/>
    <col min="2" max="2" width="2.7109375" style="1" customWidth="1"/>
    <col min="3" max="3" width="5.28515625" style="1" customWidth="1"/>
    <col min="4" max="4" width="3.5703125" style="1" customWidth="1"/>
    <col min="5" max="5" width="9" style="1" customWidth="1"/>
    <col min="6" max="6" width="4.7109375" style="1" customWidth="1"/>
    <col min="7" max="7" width="11.85546875" style="1" customWidth="1"/>
    <col min="8" max="8" width="1.85546875" style="1" customWidth="1"/>
    <col min="9" max="9" width="2.85546875" style="1" customWidth="1"/>
    <col min="10" max="10" width="3.85546875" style="1" customWidth="1"/>
    <col min="11" max="11" width="9" style="1" customWidth="1"/>
    <col min="12" max="12" width="9.7109375" style="1" customWidth="1"/>
    <col min="13" max="13" width="10.85546875" style="1" customWidth="1"/>
    <col min="14" max="14" width="11" style="1" customWidth="1"/>
    <col min="15" max="15" width="2.140625" style="1" customWidth="1"/>
    <col min="16" max="16" width="10.85546875" style="1" customWidth="1"/>
    <col min="17" max="17" width="13.7109375" style="2" bestFit="1" customWidth="1"/>
    <col min="18" max="16384" width="9.140625" style="2"/>
  </cols>
  <sheetData>
    <row r="1" spans="1:16" ht="15" customHeight="1" x14ac:dyDescent="0.25">
      <c r="A1" s="38" t="s">
        <v>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24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x14ac:dyDescent="0.25">
      <c r="A3" s="7" t="s">
        <v>0</v>
      </c>
      <c r="B3" s="7"/>
      <c r="C3" s="7"/>
      <c r="D3" s="40"/>
      <c r="E3" s="40"/>
      <c r="F3" s="40"/>
      <c r="G3" s="40"/>
      <c r="H3" s="40"/>
      <c r="I3" s="40"/>
      <c r="J3" s="7"/>
      <c r="K3" s="7"/>
      <c r="L3" s="7"/>
      <c r="M3" s="7"/>
      <c r="N3" s="7"/>
      <c r="O3" s="7"/>
      <c r="P3" s="7"/>
    </row>
    <row r="4" spans="1:16" ht="18.75" customHeight="1" x14ac:dyDescent="0.25">
      <c r="A4" s="7" t="s">
        <v>1</v>
      </c>
      <c r="B4" s="7"/>
      <c r="C4" s="7"/>
      <c r="D4" s="7"/>
      <c r="E4" s="40"/>
      <c r="F4" s="40"/>
      <c r="G4" s="40"/>
      <c r="H4" s="40"/>
      <c r="I4" s="40"/>
      <c r="J4" s="7"/>
      <c r="K4" s="7" t="s">
        <v>2</v>
      </c>
      <c r="L4" s="40"/>
      <c r="M4" s="40"/>
      <c r="N4" s="40"/>
      <c r="O4" s="40"/>
      <c r="P4" s="40"/>
    </row>
    <row r="5" spans="1:16" ht="11.25" customHeight="1" x14ac:dyDescent="0.25">
      <c r="A5" s="10"/>
      <c r="B5" s="10"/>
      <c r="C5" s="10"/>
      <c r="D5" s="10"/>
      <c r="E5" s="16"/>
      <c r="F5" s="16"/>
      <c r="G5" s="16"/>
      <c r="H5" s="16"/>
      <c r="I5" s="16"/>
      <c r="J5" s="10"/>
      <c r="K5" s="10"/>
      <c r="L5" s="10"/>
      <c r="M5" s="10"/>
      <c r="N5" s="10"/>
      <c r="O5" s="10"/>
      <c r="P5" s="10"/>
    </row>
    <row r="6" spans="1:16" ht="7.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18" customFormat="1" ht="14.25" x14ac:dyDescent="0.2">
      <c r="A7" s="17"/>
      <c r="B7" s="17"/>
      <c r="C7" s="17"/>
      <c r="D7" s="17"/>
      <c r="E7" s="17" t="s">
        <v>3</v>
      </c>
      <c r="F7" s="17"/>
      <c r="G7" s="17"/>
      <c r="H7" s="17"/>
      <c r="I7" s="17"/>
      <c r="J7" s="17" t="s">
        <v>4</v>
      </c>
      <c r="K7" s="17"/>
      <c r="L7" s="17"/>
      <c r="M7" s="17"/>
      <c r="N7" s="17"/>
      <c r="O7" s="17"/>
      <c r="P7" s="17"/>
    </row>
    <row r="8" spans="1:16" ht="0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x14ac:dyDescent="0.25">
      <c r="A9" s="3" t="s">
        <v>5</v>
      </c>
      <c r="B9" s="1" t="s">
        <v>6</v>
      </c>
      <c r="J9" s="1" t="s">
        <v>7</v>
      </c>
    </row>
    <row r="10" spans="1:16" ht="16.5" customHeight="1" x14ac:dyDescent="0.25">
      <c r="A10" s="11"/>
      <c r="B10" s="7" t="s">
        <v>8</v>
      </c>
      <c r="C10" s="44" t="s">
        <v>9</v>
      </c>
      <c r="D10" s="44"/>
      <c r="E10" s="44"/>
      <c r="F10" s="41"/>
      <c r="G10" s="41"/>
      <c r="H10" s="41"/>
      <c r="I10" s="7"/>
      <c r="J10" s="7" t="s">
        <v>10</v>
      </c>
      <c r="K10" s="7"/>
      <c r="L10" s="7"/>
      <c r="M10" s="7"/>
      <c r="N10" s="13">
        <v>27273</v>
      </c>
      <c r="O10" s="13"/>
      <c r="P10" s="7"/>
    </row>
    <row r="11" spans="1:16" ht="12.75" customHeight="1" x14ac:dyDescent="0.25">
      <c r="A11" s="11"/>
      <c r="B11" s="7" t="s">
        <v>11</v>
      </c>
      <c r="C11" s="7" t="s">
        <v>12</v>
      </c>
      <c r="D11" s="7"/>
      <c r="E11" s="7"/>
      <c r="F11" s="7"/>
      <c r="G11" s="7"/>
      <c r="H11" s="7"/>
      <c r="I11" s="7"/>
      <c r="J11" s="7" t="s">
        <v>13</v>
      </c>
      <c r="K11" s="7"/>
      <c r="L11" s="7"/>
      <c r="M11" s="7"/>
      <c r="N11" s="13">
        <v>30297</v>
      </c>
      <c r="O11" s="13"/>
      <c r="P11" s="7"/>
    </row>
    <row r="12" spans="1:16" ht="12.75" customHeight="1" x14ac:dyDescent="0.25">
      <c r="A12" s="11"/>
      <c r="B12" s="7"/>
      <c r="C12" s="7" t="s">
        <v>14</v>
      </c>
      <c r="D12" s="7"/>
      <c r="E12" s="7"/>
      <c r="F12" s="7"/>
      <c r="G12" s="7"/>
      <c r="H12" s="7"/>
      <c r="I12" s="7"/>
      <c r="J12" s="7" t="s">
        <v>15</v>
      </c>
      <c r="K12" s="7"/>
      <c r="L12" s="7"/>
      <c r="M12" s="7"/>
      <c r="N12" s="13">
        <v>33328</v>
      </c>
      <c r="O12" s="13"/>
      <c r="P12" s="7"/>
    </row>
    <row r="13" spans="1:16" ht="12.75" customHeight="1" x14ac:dyDescent="0.25">
      <c r="A13" s="11"/>
      <c r="B13" s="7"/>
      <c r="C13" s="7" t="s">
        <v>16</v>
      </c>
      <c r="D13" s="7"/>
      <c r="E13" s="7"/>
      <c r="F13" s="7"/>
      <c r="G13" s="7"/>
      <c r="H13" s="7"/>
      <c r="I13" s="7"/>
      <c r="J13" s="7" t="s">
        <v>17</v>
      </c>
      <c r="K13" s="7"/>
      <c r="L13" s="7"/>
      <c r="M13" s="7"/>
      <c r="N13" s="13">
        <v>36364</v>
      </c>
      <c r="O13" s="13"/>
      <c r="P13" s="7"/>
    </row>
    <row r="14" spans="1:16" ht="12.75" customHeight="1" x14ac:dyDescent="0.25">
      <c r="A14" s="11"/>
      <c r="B14" s="7"/>
      <c r="C14" s="7" t="s">
        <v>18</v>
      </c>
      <c r="D14" s="7"/>
      <c r="E14" s="23"/>
      <c r="F14" s="12"/>
      <c r="G14" s="7"/>
      <c r="H14" s="7"/>
      <c r="I14" s="7"/>
      <c r="J14" s="7" t="s">
        <v>19</v>
      </c>
      <c r="K14" s="7"/>
      <c r="L14" s="7"/>
      <c r="M14" s="7"/>
      <c r="N14" s="13">
        <v>39394</v>
      </c>
      <c r="O14" s="13"/>
      <c r="P14" s="7"/>
    </row>
    <row r="15" spans="1:16" ht="12.75" customHeight="1" x14ac:dyDescent="0.25">
      <c r="A15" s="11"/>
      <c r="B15" s="7"/>
      <c r="C15" s="7"/>
      <c r="D15" s="7"/>
      <c r="E15" s="7"/>
      <c r="F15" s="7"/>
      <c r="G15" s="7"/>
      <c r="H15" s="7"/>
      <c r="I15" s="7"/>
      <c r="J15" s="7" t="s">
        <v>20</v>
      </c>
      <c r="K15" s="7"/>
      <c r="L15" s="7"/>
      <c r="M15" s="7"/>
      <c r="N15" s="13">
        <v>42419</v>
      </c>
      <c r="O15" s="13"/>
      <c r="P15" s="7"/>
    </row>
    <row r="16" spans="1:16" ht="18" customHeight="1" x14ac:dyDescent="0.25">
      <c r="A16" s="3" t="s">
        <v>21</v>
      </c>
      <c r="B16" s="1" t="s">
        <v>22</v>
      </c>
      <c r="C16" s="7"/>
      <c r="D16" s="7"/>
      <c r="E16" s="7"/>
      <c r="F16" s="12"/>
      <c r="G16" s="42"/>
      <c r="H16" s="7"/>
      <c r="I16" s="7"/>
      <c r="J16" s="7" t="s">
        <v>23</v>
      </c>
      <c r="K16" s="7"/>
      <c r="L16" s="7"/>
      <c r="M16" s="7"/>
      <c r="N16" s="13">
        <v>42419</v>
      </c>
      <c r="O16" s="13"/>
      <c r="P16" s="7"/>
    </row>
    <row r="17" spans="1:16" ht="12" customHeight="1" x14ac:dyDescent="0.25">
      <c r="A17" s="11"/>
      <c r="B17" s="7" t="s">
        <v>8</v>
      </c>
      <c r="C17" s="23"/>
      <c r="D17" s="7" t="s">
        <v>24</v>
      </c>
      <c r="E17" s="7"/>
      <c r="F17" s="7"/>
      <c r="G17" s="43"/>
      <c r="H17" s="7"/>
      <c r="I17" s="7"/>
      <c r="J17" s="7"/>
      <c r="K17" s="7"/>
      <c r="L17" s="7"/>
      <c r="M17" s="7"/>
      <c r="N17" s="14"/>
      <c r="O17" s="14" t="s">
        <v>25</v>
      </c>
      <c r="P17" s="32" t="e" cm="1">
        <f t="array" ref="P17">IF(
  AND(F33="Yes", OR(F10="Master’s", F10="Master’s + 15 hrs*")),
  36364,
  _xlfn.IFS(
    F10="Less than Master’s", 27273,
    F10="Master’s", 30297,
    F10="Master’s + 15 hrs*", 33328,
    F10="Master’s + 30 hrs*", 36364,
    F10="Master’s + 55 hrs*", 39394,
    F10="MFA (Terminal)", 42419,
    F10="Doctorate", 42419
  )
)</f>
        <v>#N/A</v>
      </c>
    </row>
    <row r="18" spans="1:16" ht="12" customHeight="1" x14ac:dyDescent="0.25">
      <c r="A18" s="11"/>
      <c r="B18" s="7" t="s">
        <v>11</v>
      </c>
      <c r="C18" s="24"/>
      <c r="D18" s="7" t="s">
        <v>26</v>
      </c>
      <c r="E18" s="7"/>
      <c r="F18" s="7"/>
      <c r="G18" s="7"/>
      <c r="H18" s="7"/>
      <c r="I18" s="7"/>
      <c r="J18" s="7" t="s">
        <v>27</v>
      </c>
      <c r="K18" s="7"/>
      <c r="L18" s="7"/>
      <c r="M18" s="7"/>
      <c r="N18" s="7"/>
      <c r="O18" s="7"/>
      <c r="P18" s="7"/>
    </row>
    <row r="19" spans="1:16" ht="12" customHeight="1" x14ac:dyDescent="0.25">
      <c r="A19" s="11"/>
      <c r="B19" s="7" t="s">
        <v>28</v>
      </c>
      <c r="C19" s="24"/>
      <c r="D19" s="7" t="s">
        <v>29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11"/>
      <c r="B20" s="7"/>
      <c r="C20" s="7"/>
      <c r="D20" s="7"/>
      <c r="E20" s="7"/>
      <c r="F20" s="7"/>
      <c r="G20" s="7"/>
      <c r="H20" s="7"/>
      <c r="I20" s="7"/>
      <c r="J20" s="1" t="s">
        <v>30</v>
      </c>
      <c r="K20" s="7"/>
      <c r="L20" s="7"/>
      <c r="M20" s="7"/>
      <c r="N20" s="7"/>
      <c r="O20" s="7"/>
      <c r="P20" s="7"/>
    </row>
    <row r="21" spans="1:16" x14ac:dyDescent="0.25">
      <c r="A21" s="3" t="s">
        <v>31</v>
      </c>
      <c r="B21" s="1" t="s">
        <v>32</v>
      </c>
      <c r="C21" s="7"/>
      <c r="D21" s="7"/>
      <c r="E21" s="7"/>
      <c r="F21" s="7"/>
      <c r="G21" s="7"/>
      <c r="H21" s="7"/>
      <c r="I21" s="7"/>
      <c r="J21" s="7" t="s">
        <v>33</v>
      </c>
      <c r="K21" s="7"/>
      <c r="L21" s="7"/>
      <c r="M21" s="7"/>
      <c r="N21" s="13">
        <v>4631</v>
      </c>
      <c r="O21" s="13"/>
      <c r="P21" s="7"/>
    </row>
    <row r="22" spans="1:16" ht="12" customHeight="1" x14ac:dyDescent="0.25">
      <c r="A22" s="11"/>
      <c r="B22" s="7" t="s">
        <v>8</v>
      </c>
      <c r="C22" s="7" t="s">
        <v>34</v>
      </c>
      <c r="D22" s="7"/>
      <c r="E22" s="7"/>
      <c r="F22" s="7"/>
      <c r="G22" s="7"/>
      <c r="H22" s="7"/>
      <c r="I22" s="7"/>
      <c r="J22" s="7" t="s">
        <v>35</v>
      </c>
      <c r="K22" s="7"/>
      <c r="L22" s="7"/>
      <c r="M22" s="7"/>
      <c r="N22" s="7"/>
      <c r="O22" s="7"/>
      <c r="P22" s="7"/>
    </row>
    <row r="23" spans="1:16" ht="12" customHeight="1" x14ac:dyDescent="0.25">
      <c r="A23" s="11"/>
      <c r="B23" s="7"/>
      <c r="C23" s="7" t="s">
        <v>36</v>
      </c>
      <c r="D23" s="7"/>
      <c r="E23" s="23"/>
      <c r="F23" s="9"/>
      <c r="G23" s="7"/>
      <c r="H23" s="7"/>
      <c r="I23" s="7"/>
      <c r="J23" s="7"/>
      <c r="K23" s="7" t="s">
        <v>37</v>
      </c>
      <c r="L23" s="7"/>
      <c r="M23" s="7"/>
      <c r="N23" s="13">
        <v>7411</v>
      </c>
      <c r="O23" s="13"/>
      <c r="P23" s="7"/>
    </row>
    <row r="24" spans="1:16" ht="12" customHeight="1" x14ac:dyDescent="0.25">
      <c r="A24" s="11"/>
      <c r="B24" s="7" t="s">
        <v>11</v>
      </c>
      <c r="C24" s="7" t="s">
        <v>38</v>
      </c>
      <c r="D24" s="7"/>
      <c r="E24" s="7"/>
      <c r="F24" s="7"/>
      <c r="G24" s="7"/>
      <c r="H24" s="7"/>
      <c r="I24" s="7"/>
      <c r="J24" s="7" t="s">
        <v>35</v>
      </c>
      <c r="K24" s="7"/>
      <c r="L24" s="7"/>
      <c r="M24" s="7"/>
      <c r="N24" s="7"/>
      <c r="O24" s="7"/>
      <c r="P24" s="7"/>
    </row>
    <row r="25" spans="1:16" ht="12" customHeight="1" x14ac:dyDescent="0.25">
      <c r="A25" s="11"/>
      <c r="B25" s="7"/>
      <c r="C25" s="23"/>
      <c r="D25" s="7" t="s">
        <v>39</v>
      </c>
      <c r="E25" s="7"/>
      <c r="F25" s="7"/>
      <c r="G25" s="10">
        <f>MIN(C25/2, 5)</f>
        <v>0</v>
      </c>
      <c r="H25" s="7"/>
      <c r="I25" s="7"/>
      <c r="J25" s="7"/>
      <c r="K25" s="7" t="s">
        <v>40</v>
      </c>
      <c r="L25" s="7"/>
      <c r="M25" s="7"/>
      <c r="N25" s="13">
        <v>9261</v>
      </c>
      <c r="O25" s="13"/>
      <c r="P25" s="7"/>
    </row>
    <row r="26" spans="1:16" ht="12" customHeight="1" x14ac:dyDescent="0.25">
      <c r="A26" s="11"/>
      <c r="B26" s="7" t="s">
        <v>28</v>
      </c>
      <c r="C26" s="7" t="s">
        <v>41</v>
      </c>
      <c r="D26" s="7"/>
      <c r="E26" s="7"/>
      <c r="F26" s="7"/>
      <c r="G26" s="7"/>
      <c r="H26" s="7"/>
      <c r="I26" s="7"/>
      <c r="J26" s="7" t="s">
        <v>42</v>
      </c>
      <c r="K26" s="7"/>
      <c r="L26" s="7"/>
      <c r="M26" s="7"/>
      <c r="N26" s="13">
        <v>12692</v>
      </c>
      <c r="O26" s="13"/>
      <c r="P26" s="7"/>
    </row>
    <row r="27" spans="1:16" ht="12" customHeight="1" x14ac:dyDescent="0.25">
      <c r="A27" s="11"/>
      <c r="B27" s="7"/>
      <c r="C27" s="23"/>
      <c r="D27" s="7" t="s">
        <v>43</v>
      </c>
      <c r="E27" s="7"/>
      <c r="F27" s="7"/>
      <c r="G27" s="10">
        <f>MIN(C27/2, 3)</f>
        <v>0</v>
      </c>
      <c r="H27" s="7"/>
      <c r="I27" s="7"/>
      <c r="J27" s="7" t="s">
        <v>44</v>
      </c>
      <c r="K27" s="7"/>
      <c r="L27" s="7"/>
      <c r="M27" s="7"/>
      <c r="N27" s="13">
        <v>17981</v>
      </c>
      <c r="O27" s="13"/>
      <c r="P27" s="7"/>
    </row>
    <row r="28" spans="1:16" ht="12" customHeight="1" x14ac:dyDescent="0.25">
      <c r="A28" s="11"/>
      <c r="B28" s="7" t="s">
        <v>45</v>
      </c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14"/>
      <c r="O28" s="14" t="s">
        <v>47</v>
      </c>
      <c r="P28" s="31" t="e" cm="1">
        <f t="array" ref="P28">_xlfn.IFS(
  G16="Instructor", 4631,
  G16="Assistant Professor with Master's", 7411,
  G16="Assistant Professor with Doctorate", 9261,
  G16="Associate Professor", 12692,
  G16="Professor", 17981
)</f>
        <v>#N/A</v>
      </c>
    </row>
    <row r="29" spans="1:16" ht="12" customHeight="1" x14ac:dyDescent="0.25">
      <c r="A29" s="11"/>
      <c r="B29" s="7"/>
      <c r="C29" s="7"/>
      <c r="D29" s="7"/>
      <c r="E29" s="45" t="s">
        <v>48</v>
      </c>
      <c r="F29" s="45"/>
      <c r="G29" s="10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25">
      <c r="A30" s="11"/>
      <c r="B30" s="7"/>
      <c r="C30" s="7"/>
      <c r="D30" s="7"/>
      <c r="E30" s="7"/>
      <c r="F30" s="7"/>
      <c r="G30" s="7"/>
      <c r="H30" s="7"/>
      <c r="I30" s="7"/>
      <c r="J30" s="7" t="s">
        <v>49</v>
      </c>
      <c r="K30" s="7"/>
      <c r="L30" s="7"/>
      <c r="M30" s="7"/>
      <c r="N30" s="7"/>
      <c r="O30" s="7"/>
      <c r="P30" s="7"/>
    </row>
    <row r="31" spans="1:16" ht="11.25" customHeight="1" x14ac:dyDescent="0.25">
      <c r="A31" s="11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 t="s">
        <v>52</v>
      </c>
      <c r="K31" s="7"/>
      <c r="L31" s="7"/>
      <c r="M31" s="7"/>
      <c r="N31" s="14"/>
      <c r="O31" s="14" t="s">
        <v>53</v>
      </c>
      <c r="P31" s="31">
        <f>G29*546</f>
        <v>0</v>
      </c>
    </row>
    <row r="32" spans="1:16" ht="11.25" customHeight="1" x14ac:dyDescent="0.25">
      <c r="A32" s="11"/>
      <c r="B32" s="7" t="s">
        <v>8</v>
      </c>
      <c r="C32" s="7" t="s">
        <v>54</v>
      </c>
      <c r="D32" s="7"/>
      <c r="E32" s="7"/>
      <c r="F32" s="25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7" ht="11.25" customHeight="1" x14ac:dyDescent="0.25">
      <c r="A33" s="11"/>
      <c r="B33" s="7" t="s">
        <v>11</v>
      </c>
      <c r="C33" s="7" t="s">
        <v>56</v>
      </c>
      <c r="D33" s="7"/>
      <c r="E33" s="7"/>
      <c r="F33" s="25"/>
      <c r="G33" s="7"/>
      <c r="H33" s="7"/>
      <c r="I33" s="7"/>
      <c r="J33" s="7" t="s">
        <v>57</v>
      </c>
      <c r="K33" s="7"/>
      <c r="L33" s="7"/>
      <c r="M33" s="7"/>
      <c r="O33" s="7"/>
      <c r="P33" s="7"/>
    </row>
    <row r="34" spans="1:17" ht="11.25" customHeight="1" x14ac:dyDescent="0.25">
      <c r="A34" s="11"/>
      <c r="B34" s="7" t="s">
        <v>28</v>
      </c>
      <c r="C34" s="7" t="s">
        <v>58</v>
      </c>
      <c r="D34" s="7"/>
      <c r="E34" s="7"/>
      <c r="F34" s="25"/>
      <c r="G34" s="7"/>
      <c r="H34" s="7"/>
      <c r="I34" s="7"/>
      <c r="J34" s="59" t="s">
        <v>59</v>
      </c>
      <c r="K34" s="59"/>
      <c r="L34" s="59"/>
      <c r="M34" s="59"/>
      <c r="N34" s="59"/>
      <c r="O34" s="14" t="s">
        <v>60</v>
      </c>
      <c r="P34" s="31">
        <f>IF(F32="Yes", 4000, 0)</f>
        <v>0</v>
      </c>
    </row>
    <row r="35" spans="1:17" ht="11.25" customHeight="1" x14ac:dyDescent="0.25">
      <c r="A35" s="11"/>
      <c r="B35" s="7"/>
      <c r="C35" s="7" t="s">
        <v>61</v>
      </c>
      <c r="D35" s="7"/>
      <c r="E35" s="7"/>
      <c r="F35" s="7"/>
      <c r="G35" s="7"/>
      <c r="H35" s="7"/>
      <c r="I35" s="7"/>
      <c r="J35" s="44" t="s">
        <v>62</v>
      </c>
      <c r="K35" s="44"/>
      <c r="L35" s="44"/>
      <c r="M35" s="44"/>
      <c r="N35" s="44"/>
      <c r="O35" s="7"/>
      <c r="P35" s="7"/>
    </row>
    <row r="36" spans="1:17" ht="12.75" customHeight="1" thickBot="1" x14ac:dyDescent="0.3">
      <c r="A36" s="15"/>
      <c r="B36" s="15"/>
      <c r="C36" s="15" t="s">
        <v>63</v>
      </c>
      <c r="D36" s="15"/>
      <c r="E36" s="15"/>
      <c r="F36" s="15"/>
      <c r="G36" s="15"/>
      <c r="H36" s="15"/>
      <c r="I36" s="7"/>
      <c r="J36" s="7"/>
      <c r="K36" s="7" t="s">
        <v>64</v>
      </c>
      <c r="L36" s="7"/>
      <c r="M36" s="7"/>
      <c r="N36" s="7"/>
      <c r="O36" s="14" t="s">
        <v>65</v>
      </c>
      <c r="P36" s="30"/>
    </row>
    <row r="37" spans="1:17" ht="13.5" customHeight="1" thickTop="1" x14ac:dyDescent="0.25">
      <c r="A37" s="8"/>
      <c r="B37" s="8" t="s">
        <v>66</v>
      </c>
      <c r="C37" s="8"/>
      <c r="D37" s="8"/>
      <c r="E37" s="8"/>
      <c r="F37" s="8"/>
      <c r="G37" s="8"/>
      <c r="H37" s="8"/>
      <c r="I37" s="8"/>
      <c r="K37" s="7" t="s">
        <v>67</v>
      </c>
      <c r="N37" s="36"/>
      <c r="P37" s="30"/>
      <c r="Q37" s="37"/>
    </row>
    <row r="38" spans="1:17" ht="15.75" customHeight="1" x14ac:dyDescent="0.25">
      <c r="A38" s="8"/>
      <c r="B38" s="21" t="s">
        <v>68</v>
      </c>
      <c r="C38" s="8"/>
      <c r="D38" s="8"/>
      <c r="E38" s="8"/>
      <c r="F38" s="8"/>
      <c r="G38" s="8"/>
      <c r="H38" s="8"/>
      <c r="I38" s="8"/>
      <c r="K38" s="1" t="s">
        <v>69</v>
      </c>
      <c r="N38" s="29" t="s">
        <v>70</v>
      </c>
      <c r="O38" s="4" t="s">
        <v>71</v>
      </c>
      <c r="P38" s="27" t="e">
        <f xml:space="preserve"> (P36 + P34 + P31 + P28 + P17) +P37</f>
        <v>#N/A</v>
      </c>
    </row>
    <row r="39" spans="1:17" ht="14.25" customHeight="1" thickBot="1" x14ac:dyDescent="0.3">
      <c r="A39" s="8" t="s">
        <v>72</v>
      </c>
      <c r="B39" s="8" t="s">
        <v>73</v>
      </c>
      <c r="C39" s="8"/>
      <c r="D39" s="8"/>
      <c r="E39" s="8"/>
      <c r="F39" s="8"/>
      <c r="G39" s="8"/>
      <c r="H39" s="8"/>
      <c r="I39" s="8"/>
      <c r="J39" s="6"/>
      <c r="K39" s="6"/>
      <c r="L39" s="6"/>
      <c r="M39" s="33" t="s">
        <v>74</v>
      </c>
      <c r="N39" s="34" t="s">
        <v>55</v>
      </c>
      <c r="O39" s="28" t="s">
        <v>71</v>
      </c>
      <c r="P39" s="26" t="str">
        <f>IF(LOWER(N39)="no","",IF(LOWER(N39)="yes",P38/10*12,""))</f>
        <v/>
      </c>
    </row>
    <row r="40" spans="1:17" ht="12" customHeight="1" thickTop="1" x14ac:dyDescent="0.25">
      <c r="A40" s="8"/>
      <c r="B40" s="8" t="s">
        <v>75</v>
      </c>
      <c r="C40" s="8"/>
      <c r="D40" s="8"/>
      <c r="E40" s="8"/>
      <c r="F40" s="8"/>
      <c r="G40" s="8"/>
      <c r="H40" s="8"/>
      <c r="I40" s="8"/>
    </row>
    <row r="41" spans="1:17" ht="12" customHeight="1" x14ac:dyDescent="0.25">
      <c r="A41" s="8" t="s">
        <v>76</v>
      </c>
      <c r="B41" s="8" t="s">
        <v>77</v>
      </c>
      <c r="C41" s="8"/>
      <c r="D41" s="8"/>
      <c r="E41" s="8"/>
      <c r="F41" s="8"/>
      <c r="G41" s="8"/>
      <c r="H41" s="8"/>
      <c r="I41" s="8"/>
      <c r="J41" s="8" t="s">
        <v>78</v>
      </c>
      <c r="K41" s="8"/>
      <c r="L41" s="8"/>
      <c r="M41" s="8"/>
      <c r="N41" s="8"/>
      <c r="O41" s="8"/>
      <c r="P41" s="8"/>
    </row>
    <row r="42" spans="1:17" ht="12" customHeight="1" x14ac:dyDescent="0.25">
      <c r="A42" s="8"/>
      <c r="B42" s="8" t="s">
        <v>79</v>
      </c>
      <c r="C42" s="8"/>
      <c r="D42" s="8"/>
      <c r="E42" s="8"/>
      <c r="F42" s="8"/>
      <c r="G42" s="8"/>
      <c r="H42" s="8"/>
      <c r="I42" s="8"/>
      <c r="J42" s="8" t="s">
        <v>80</v>
      </c>
      <c r="K42" s="8"/>
      <c r="L42" s="8"/>
      <c r="M42" s="8"/>
      <c r="N42" s="8"/>
      <c r="O42" s="8"/>
      <c r="P42" s="8"/>
    </row>
    <row r="43" spans="1:17" ht="12" customHeight="1" x14ac:dyDescent="0.25">
      <c r="A43" s="8"/>
      <c r="B43" s="8" t="s">
        <v>81</v>
      </c>
      <c r="C43" s="8"/>
      <c r="D43" s="8"/>
      <c r="E43" s="8"/>
      <c r="F43" s="8"/>
      <c r="G43" s="8"/>
      <c r="H43" s="8"/>
      <c r="I43" s="8"/>
      <c r="J43" s="8" t="s">
        <v>82</v>
      </c>
      <c r="K43" s="8"/>
      <c r="L43" s="8"/>
      <c r="M43" s="8"/>
      <c r="N43" s="8"/>
      <c r="O43" s="8"/>
      <c r="P43" s="8"/>
    </row>
    <row r="44" spans="1:17" ht="12" customHeight="1" x14ac:dyDescent="0.25">
      <c r="A44" s="8" t="s">
        <v>83</v>
      </c>
      <c r="B44" s="8" t="s">
        <v>77</v>
      </c>
      <c r="C44" s="8"/>
      <c r="D44" s="8"/>
      <c r="E44" s="8"/>
      <c r="F44" s="8"/>
      <c r="G44" s="8"/>
      <c r="H44" s="8"/>
      <c r="I44" s="8"/>
      <c r="J44" s="8" t="s">
        <v>84</v>
      </c>
      <c r="K44" s="8"/>
      <c r="L44" s="8"/>
      <c r="M44" s="8"/>
      <c r="N44" s="8"/>
      <c r="O44" s="8"/>
      <c r="P44" s="8"/>
    </row>
    <row r="45" spans="1:17" ht="12" customHeight="1" x14ac:dyDescent="0.25">
      <c r="A45" s="8"/>
      <c r="B45" s="8" t="s">
        <v>85</v>
      </c>
      <c r="C45" s="8"/>
      <c r="D45" s="8"/>
      <c r="E45" s="8"/>
      <c r="F45" s="8"/>
      <c r="G45" s="8"/>
      <c r="H45" s="8"/>
      <c r="K45" s="1" t="s">
        <v>86</v>
      </c>
    </row>
    <row r="46" spans="1:17" ht="12" customHeight="1" x14ac:dyDescent="0.25">
      <c r="A46" s="8"/>
      <c r="B46" s="8" t="s">
        <v>87</v>
      </c>
      <c r="C46" s="8"/>
      <c r="D46" s="8"/>
      <c r="E46" s="8"/>
      <c r="F46" s="8"/>
      <c r="G46" s="8"/>
      <c r="H46" s="8"/>
      <c r="K46" s="50"/>
      <c r="L46" s="51"/>
      <c r="M46" s="51"/>
      <c r="N46" s="51"/>
      <c r="O46" s="51"/>
      <c r="P46" s="52"/>
    </row>
    <row r="47" spans="1:17" x14ac:dyDescent="0.25">
      <c r="A47" s="8" t="s">
        <v>88</v>
      </c>
      <c r="B47" s="8"/>
      <c r="C47" s="8"/>
      <c r="D47" s="8"/>
      <c r="E47" s="8"/>
      <c r="F47" s="8"/>
      <c r="G47" s="8"/>
      <c r="H47" s="8"/>
      <c r="K47" s="53"/>
      <c r="L47" s="54"/>
      <c r="M47" s="54"/>
      <c r="N47" s="54"/>
      <c r="O47" s="54"/>
      <c r="P47" s="55"/>
    </row>
    <row r="48" spans="1:17" x14ac:dyDescent="0.25">
      <c r="A48" s="8" t="s">
        <v>89</v>
      </c>
      <c r="B48" s="8"/>
      <c r="C48" s="8"/>
      <c r="D48" s="8"/>
      <c r="E48" s="8"/>
      <c r="F48" s="8"/>
      <c r="G48" s="8"/>
      <c r="H48" s="8"/>
      <c r="K48" s="53"/>
      <c r="L48" s="54"/>
      <c r="M48" s="54"/>
      <c r="N48" s="54"/>
      <c r="O48" s="54"/>
      <c r="P48" s="55"/>
    </row>
    <row r="49" spans="1:17" ht="14.25" customHeight="1" x14ac:dyDescent="0.25">
      <c r="A49" s="8" t="s">
        <v>90</v>
      </c>
      <c r="B49" s="8"/>
      <c r="C49" s="8"/>
      <c r="D49" s="8"/>
      <c r="E49" s="8"/>
      <c r="F49" s="8"/>
      <c r="G49" s="8"/>
      <c r="H49" s="8"/>
      <c r="I49" s="8"/>
      <c r="K49" s="53"/>
      <c r="L49" s="54"/>
      <c r="M49" s="54"/>
      <c r="N49" s="54"/>
      <c r="O49" s="54"/>
      <c r="P49" s="55"/>
    </row>
    <row r="50" spans="1:17" ht="14.25" customHeight="1" x14ac:dyDescent="0.25">
      <c r="A50" s="8" t="s">
        <v>91</v>
      </c>
      <c r="B50" s="8"/>
      <c r="C50" s="8"/>
      <c r="D50" s="8"/>
      <c r="E50" s="8"/>
      <c r="F50" s="8"/>
      <c r="G50" s="8"/>
      <c r="H50" s="8"/>
      <c r="I50" s="8"/>
      <c r="K50" s="53"/>
      <c r="L50" s="54"/>
      <c r="M50" s="54"/>
      <c r="N50" s="54"/>
      <c r="O50" s="54"/>
      <c r="P50" s="55"/>
    </row>
    <row r="51" spans="1:17" ht="14.25" customHeight="1" x14ac:dyDescent="0.25">
      <c r="A51" s="8" t="s">
        <v>92</v>
      </c>
      <c r="B51" s="8"/>
      <c r="C51" s="8"/>
      <c r="D51" s="8"/>
      <c r="E51" s="8"/>
      <c r="F51" s="8"/>
      <c r="G51" s="8"/>
      <c r="H51" s="8"/>
      <c r="I51" s="8"/>
      <c r="K51" s="53"/>
      <c r="L51" s="54"/>
      <c r="M51" s="54"/>
      <c r="N51" s="54"/>
      <c r="O51" s="54"/>
      <c r="P51" s="55"/>
    </row>
    <row r="52" spans="1:17" ht="14.25" customHeight="1" x14ac:dyDescent="0.25">
      <c r="A52" s="8" t="s">
        <v>93</v>
      </c>
      <c r="B52" s="8"/>
      <c r="C52" s="8"/>
      <c r="D52" s="8"/>
      <c r="E52" s="8"/>
      <c r="F52" s="8"/>
      <c r="G52" s="8"/>
      <c r="H52" s="8"/>
      <c r="I52" s="8"/>
      <c r="K52" s="53"/>
      <c r="L52" s="54"/>
      <c r="M52" s="54"/>
      <c r="N52" s="54"/>
      <c r="O52" s="54"/>
      <c r="P52" s="55"/>
    </row>
    <row r="53" spans="1:17" ht="15.75" thickBot="1" x14ac:dyDescent="0.3">
      <c r="A53" s="6"/>
      <c r="B53" s="6"/>
      <c r="C53" s="6"/>
      <c r="D53" s="19" t="s">
        <v>94</v>
      </c>
      <c r="E53" s="6"/>
      <c r="F53" s="6"/>
      <c r="G53" s="6"/>
      <c r="H53" s="6"/>
      <c r="I53" s="6"/>
      <c r="J53" s="6"/>
      <c r="K53" s="56"/>
      <c r="L53" s="57"/>
      <c r="M53" s="57"/>
      <c r="N53" s="57"/>
      <c r="O53" s="57"/>
      <c r="P53" s="58"/>
    </row>
    <row r="54" spans="1:17" ht="22.5" customHeight="1" thickTop="1" x14ac:dyDescent="0.25">
      <c r="A54" s="20" t="s">
        <v>95</v>
      </c>
      <c r="B54" s="20"/>
      <c r="C54" s="20"/>
      <c r="D54" s="20"/>
      <c r="E54" s="20"/>
      <c r="F54" s="49"/>
      <c r="G54" s="49"/>
      <c r="H54" s="49"/>
      <c r="I54" s="49"/>
      <c r="J54" s="49"/>
      <c r="K54" s="47"/>
      <c r="L54" s="47"/>
      <c r="M54" s="47"/>
      <c r="N54" s="35" t="s">
        <v>96</v>
      </c>
      <c r="O54" s="47"/>
      <c r="P54" s="47"/>
    </row>
    <row r="55" spans="1:17" ht="22.5" customHeight="1" x14ac:dyDescent="0.25">
      <c r="A55" s="5" t="s">
        <v>97</v>
      </c>
      <c r="B55" s="5"/>
      <c r="C55" s="5"/>
      <c r="D55" s="5"/>
      <c r="E55" s="5"/>
      <c r="F55" s="5"/>
      <c r="G55" s="5"/>
      <c r="H55" s="48"/>
      <c r="I55" s="48"/>
      <c r="J55" s="48"/>
      <c r="K55" s="48"/>
      <c r="L55" s="48"/>
      <c r="M55" s="48"/>
      <c r="N55" s="5" t="s">
        <v>96</v>
      </c>
      <c r="O55" s="48"/>
      <c r="P55" s="48"/>
    </row>
    <row r="56" spans="1:17" ht="9" customHeight="1" x14ac:dyDescent="0.25">
      <c r="O56" s="4"/>
      <c r="P56" s="4"/>
    </row>
    <row r="57" spans="1:17" ht="9" customHeight="1" x14ac:dyDescent="0.25">
      <c r="O57" s="4"/>
      <c r="P57" s="4"/>
    </row>
    <row r="58" spans="1:17" x14ac:dyDescent="0.25">
      <c r="A58" s="46" t="s">
        <v>98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</row>
    <row r="59" spans="1:17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7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7" ht="12.75" customHeight="1" x14ac:dyDescent="0.25">
      <c r="B61" s="11"/>
      <c r="C61" s="7"/>
      <c r="D61" s="11" t="s">
        <v>5</v>
      </c>
      <c r="E61" s="7" t="s">
        <v>99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ht="12.75" customHeight="1" x14ac:dyDescent="0.25">
      <c r="B62" s="11"/>
      <c r="C62" s="7"/>
      <c r="D62" s="11"/>
      <c r="E62" s="7" t="s">
        <v>100</v>
      </c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7" ht="12.75" customHeight="1" x14ac:dyDescent="0.25">
      <c r="B63" s="11"/>
      <c r="C63" s="7"/>
      <c r="D63" s="11"/>
      <c r="E63" s="7" t="s">
        <v>101</v>
      </c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7" ht="12.75" customHeight="1" x14ac:dyDescent="0.25">
      <c r="B64" s="11"/>
      <c r="C64" s="7"/>
      <c r="D64" s="11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ht="12.75" customHeight="1" x14ac:dyDescent="0.25">
      <c r="B65" s="11"/>
      <c r="C65" s="7"/>
      <c r="D65" s="11" t="s">
        <v>21</v>
      </c>
      <c r="E65" s="7" t="s">
        <v>102</v>
      </c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ht="12.75" customHeight="1" x14ac:dyDescent="0.25">
      <c r="B66" s="11"/>
      <c r="C66" s="7"/>
      <c r="D66" s="11"/>
      <c r="E66" s="7" t="s">
        <v>103</v>
      </c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ht="12.75" customHeight="1" x14ac:dyDescent="0.25">
      <c r="B67" s="11"/>
      <c r="C67" s="7"/>
      <c r="D67" s="11"/>
      <c r="E67" s="7" t="s">
        <v>104</v>
      </c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ht="12.75" customHeight="1" x14ac:dyDescent="0.25">
      <c r="B68" s="11"/>
      <c r="C68" s="7"/>
      <c r="D68" s="11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ht="12.75" customHeight="1" x14ac:dyDescent="0.25">
      <c r="B69" s="11"/>
      <c r="C69" s="7"/>
      <c r="D69" s="11" t="s">
        <v>31</v>
      </c>
      <c r="E69" s="7" t="s">
        <v>105</v>
      </c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ht="12.75" customHeight="1" x14ac:dyDescent="0.25">
      <c r="B70" s="11"/>
      <c r="C70" s="7"/>
      <c r="D70" s="11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ht="12.75" customHeight="1" x14ac:dyDescent="0.25">
      <c r="B71" s="11"/>
      <c r="C71" s="7"/>
      <c r="D71" s="11" t="s">
        <v>106</v>
      </c>
      <c r="E71" s="7" t="s">
        <v>107</v>
      </c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ht="12.75" customHeight="1" x14ac:dyDescent="0.25">
      <c r="B72" s="11"/>
      <c r="C72" s="7"/>
      <c r="D72" s="11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ht="12.75" customHeight="1" x14ac:dyDescent="0.25">
      <c r="B73" s="11"/>
      <c r="C73" s="7"/>
      <c r="D73" s="11" t="s">
        <v>108</v>
      </c>
      <c r="E73" s="7" t="s">
        <v>109</v>
      </c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ht="12.75" customHeight="1" x14ac:dyDescent="0.25">
      <c r="B74" s="11"/>
      <c r="C74" s="7"/>
      <c r="D74" s="11"/>
      <c r="E74" s="7" t="s">
        <v>110</v>
      </c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ht="12.75" customHeight="1" x14ac:dyDescent="0.25">
      <c r="B75" s="11"/>
      <c r="C75" s="7"/>
      <c r="D75" s="11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ht="12.75" customHeight="1" x14ac:dyDescent="0.25">
      <c r="B76" s="11"/>
      <c r="C76" s="7"/>
      <c r="D76" s="11" t="s">
        <v>111</v>
      </c>
      <c r="E76" s="7" t="s">
        <v>112</v>
      </c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ht="12.75" customHeight="1" x14ac:dyDescent="0.25">
      <c r="B77" s="11"/>
      <c r="C77" s="7"/>
      <c r="D77" s="11"/>
      <c r="E77" s="7" t="s">
        <v>113</v>
      </c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ht="12.75" customHeight="1" x14ac:dyDescent="0.25">
      <c r="B78" s="11"/>
      <c r="C78" s="7"/>
      <c r="D78" s="11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ht="12.75" customHeight="1" x14ac:dyDescent="0.25">
      <c r="B79" s="11"/>
      <c r="C79" s="7"/>
      <c r="D79" s="11" t="s">
        <v>114</v>
      </c>
      <c r="E79" s="7" t="s">
        <v>115</v>
      </c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ht="12.75" customHeight="1" x14ac:dyDescent="0.25">
      <c r="B80" s="11"/>
      <c r="C80" s="7"/>
      <c r="D80" s="7"/>
      <c r="E80" s="7" t="s">
        <v>116</v>
      </c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7" ht="12.75" customHeight="1" x14ac:dyDescent="0.25">
      <c r="B81" s="11"/>
      <c r="C81" s="7"/>
      <c r="D81" s="7"/>
      <c r="E81" s="7" t="s">
        <v>117</v>
      </c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7" ht="5.25" customHeight="1" x14ac:dyDescent="0.25">
      <c r="B82" s="11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2:17" ht="12.75" customHeight="1" x14ac:dyDescent="0.25">
      <c r="B83" s="11"/>
      <c r="C83" s="7"/>
      <c r="D83" s="7"/>
      <c r="E83" s="7" t="s">
        <v>118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7" ht="12.75" customHeight="1" x14ac:dyDescent="0.25">
      <c r="B84" s="11"/>
      <c r="C84" s="7"/>
      <c r="D84" s="7"/>
      <c r="E84" s="7" t="s">
        <v>119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7" ht="12.75" customHeight="1" x14ac:dyDescent="0.25">
      <c r="B85" s="11"/>
      <c r="C85" s="7"/>
      <c r="D85" s="7"/>
      <c r="E85" s="7" t="s">
        <v>120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7" ht="12.75" customHeight="1" x14ac:dyDescent="0.25">
      <c r="B86" s="11"/>
      <c r="C86" s="7"/>
      <c r="D86" s="7"/>
      <c r="E86" s="7" t="s">
        <v>121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7" ht="12.75" customHeight="1" x14ac:dyDescent="0.25">
      <c r="B87" s="11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2:17" ht="12.75" customHeight="1" x14ac:dyDescent="0.25">
      <c r="B88" s="11"/>
      <c r="C88" s="7"/>
      <c r="D88" s="11" t="s">
        <v>122</v>
      </c>
      <c r="E88" s="7" t="s">
        <v>123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2:17" ht="12.75" customHeight="1" x14ac:dyDescent="0.25">
      <c r="B89" s="11"/>
      <c r="C89" s="7"/>
      <c r="D89" s="11"/>
      <c r="E89" s="7" t="s">
        <v>124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2:17" ht="12.75" customHeight="1" x14ac:dyDescent="0.25">
      <c r="B90" s="11"/>
      <c r="C90" s="7"/>
      <c r="D90" s="11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2:17" ht="12.75" customHeight="1" x14ac:dyDescent="0.25">
      <c r="B91" s="11"/>
      <c r="C91" s="7"/>
      <c r="D91" s="11" t="s">
        <v>125</v>
      </c>
      <c r="E91" s="7" t="s">
        <v>126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2:17" ht="12.75" customHeight="1" x14ac:dyDescent="0.25">
      <c r="B92" s="11"/>
      <c r="C92" s="7"/>
      <c r="D92" s="11"/>
      <c r="E92" s="7" t="s">
        <v>127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2:17" ht="12.75" customHeight="1" x14ac:dyDescent="0.25">
      <c r="B93" s="11"/>
      <c r="C93" s="7"/>
      <c r="D93" s="11"/>
      <c r="E93" s="7" t="s">
        <v>128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2:17" ht="12.75" customHeight="1" x14ac:dyDescent="0.25">
      <c r="B94" s="11"/>
      <c r="C94" s="7"/>
      <c r="D94" s="11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2:17" ht="12.75" customHeight="1" x14ac:dyDescent="0.25">
      <c r="B95" s="11"/>
      <c r="C95" s="7"/>
      <c r="D95" s="11" t="s">
        <v>129</v>
      </c>
      <c r="E95" s="7" t="s">
        <v>130</v>
      </c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2:17" ht="12.75" customHeight="1" x14ac:dyDescent="0.25">
      <c r="B96" s="11"/>
      <c r="C96" s="7"/>
      <c r="D96" s="11"/>
      <c r="E96" s="7" t="s">
        <v>131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2:17" ht="12.75" customHeight="1" x14ac:dyDescent="0.25">
      <c r="B97" s="11"/>
      <c r="C97" s="7"/>
      <c r="D97" s="11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2:17" ht="12.75" customHeight="1" x14ac:dyDescent="0.25">
      <c r="B98" s="11"/>
      <c r="C98" s="7"/>
      <c r="D98" s="11" t="s">
        <v>132</v>
      </c>
      <c r="E98" s="7" t="s">
        <v>133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2:17" ht="12.75" customHeight="1" x14ac:dyDescent="0.25">
      <c r="B99" s="11"/>
      <c r="C99" s="7"/>
      <c r="D99" s="7"/>
      <c r="E99" s="7" t="s">
        <v>134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2:17" x14ac:dyDescent="0.25">
      <c r="B100" s="3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7" x14ac:dyDescent="0.25">
      <c r="B101" s="3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7" x14ac:dyDescent="0.25">
      <c r="B102" s="3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7" x14ac:dyDescent="0.25">
      <c r="B103" s="3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  <row r="104" spans="2:17" x14ac:dyDescent="0.25">
      <c r="B104" s="3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</row>
    <row r="105" spans="2:17" x14ac:dyDescent="0.25">
      <c r="B105" s="3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</row>
    <row r="106" spans="2:17" x14ac:dyDescent="0.25">
      <c r="B106" s="3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</row>
    <row r="107" spans="2:17" x14ac:dyDescent="0.25"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</row>
  </sheetData>
  <sheetProtection algorithmName="SHA-512" hashValue="xu63MyMAxsWzKOcx4C6cGzjtJPOxOi7qDfTcgVtRE/j1o1x5xjVr9MScxLhL3FKlTJa9tExQIoRQKjl+n7NqJQ==" saltValue="3krulox+X4X2NqkzlXIXPw==" spinCount="100000" sheet="1" objects="1" scenarios="1"/>
  <mergeCells count="26">
    <mergeCell ref="C103:O103"/>
    <mergeCell ref="C104:O104"/>
    <mergeCell ref="C105:O105"/>
    <mergeCell ref="C106:O106"/>
    <mergeCell ref="C107:O107"/>
    <mergeCell ref="C82:O82"/>
    <mergeCell ref="C100:O100"/>
    <mergeCell ref="C101:O101"/>
    <mergeCell ref="C102:O102"/>
    <mergeCell ref="C87:O87"/>
    <mergeCell ref="E29:F29"/>
    <mergeCell ref="D3:I3"/>
    <mergeCell ref="E4:I4"/>
    <mergeCell ref="A58:P58"/>
    <mergeCell ref="O54:P54"/>
    <mergeCell ref="O55:P55"/>
    <mergeCell ref="F54:M54"/>
    <mergeCell ref="H55:M55"/>
    <mergeCell ref="K46:P53"/>
    <mergeCell ref="J34:N34"/>
    <mergeCell ref="J35:N35"/>
    <mergeCell ref="A1:P2"/>
    <mergeCell ref="L4:P4"/>
    <mergeCell ref="F10:H10"/>
    <mergeCell ref="G16:G17"/>
    <mergeCell ref="C10:E10"/>
  </mergeCells>
  <dataValidations count="3">
    <dataValidation type="list" allowBlank="1" showInputMessage="1" showErrorMessage="1" sqref="F10" xr:uid="{4A82A2B7-F37F-42F2-AB74-BE796A246A2A}">
      <formula1>"Less than Master’s,Master’s,Master’s + 15 hrs*,Master’s + 30 hrs*,Master’s + 55 hrs*,MFA (Terminal),Doctorate"</formula1>
    </dataValidation>
    <dataValidation type="list" allowBlank="1" showInputMessage="1" showErrorMessage="1" sqref="G16" xr:uid="{77991F77-C945-4AF8-99A6-342778DC06D9}">
      <formula1>"Instructor,Assistant Professor with Master's,Assistant Professor with Doctorate,Associate Professor,Professor"</formula1>
    </dataValidation>
    <dataValidation type="list" allowBlank="1" showInputMessage="1" showErrorMessage="1" sqref="C17:C19 F32:F34 N39" xr:uid="{06D15048-35ED-4D15-ADC7-08EF1C4A6914}">
      <formula1>"Yes, No"</formula1>
    </dataValidation>
  </dataValidations>
  <pageMargins left="0.2" right="0.2" top="0.25" bottom="0.2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B852-09D9-4FDB-8755-F8EBE1B097A6}">
  <dimension ref="A1"/>
  <sheetViews>
    <sheetView topLeftCell="A19" workbookViewId="0">
      <selection activeCell="B36" sqref="B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Bisson</dc:creator>
  <cp:keywords/>
  <dc:description/>
  <cp:lastModifiedBy>Kelsi Nunnelee</cp:lastModifiedBy>
  <cp:revision/>
  <cp:lastPrinted>2025-08-12T13:31:01Z</cp:lastPrinted>
  <dcterms:created xsi:type="dcterms:W3CDTF">2025-07-28T21:35:46Z</dcterms:created>
  <dcterms:modified xsi:type="dcterms:W3CDTF">2026-09-04T14:56:07Z</dcterms:modified>
  <cp:category/>
  <cp:contentStatus/>
</cp:coreProperties>
</file>